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usa829.sharepoint.com/sites/LivePerformance/Shared Documents/Agreements/01 Collective Bargaining Agreements/1. Theater/Multi-Employer Agreements/Off-Broadway (NY)/2. Cover Sheets/2025-2030/"/>
    </mc:Choice>
  </mc:AlternateContent>
  <xr:revisionPtr revIDLastSave="9" documentId="8_{2F08D3FE-7BB5-477E-A7FB-65824B5045CB}" xr6:coauthVersionLast="47" xr6:coauthVersionMax="47" xr10:uidLastSave="{ED1BF29E-EC46-4549-A3FB-E9FFA70466ED}"/>
  <bookViews>
    <workbookView xWindow="-120" yWindow="-120" windowWidth="29040" windowHeight="15840" xr2:uid="{63A5CF60-3322-4E44-93C0-E9CC3F48C6DE}"/>
  </bookViews>
  <sheets>
    <sheet name="Work Plan Draft v. 2" sheetId="2" r:id="rId1"/>
  </sheets>
  <definedNames>
    <definedName name="_xlnm.Print_Area" localSheetId="0">'Work Plan Draft v. 2'!$A$1:$N$47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K18" i="2"/>
  <c r="L18" i="2" s="1"/>
  <c r="K16" i="2"/>
  <c r="N38" i="2"/>
  <c r="I18" i="2"/>
  <c r="H17" i="2" s="1"/>
  <c r="K38" i="2"/>
  <c r="L38" i="2" s="1"/>
  <c r="K36" i="2"/>
  <c r="M36" i="2" s="1"/>
  <c r="K34" i="2"/>
  <c r="L34" i="2" s="1"/>
  <c r="K32" i="2"/>
  <c r="M32" i="2" s="1"/>
  <c r="K30" i="2"/>
  <c r="L30" i="2" s="1"/>
  <c r="K28" i="2"/>
  <c r="M28" i="2" s="1"/>
  <c r="K26" i="2"/>
  <c r="L26" i="2" s="1"/>
  <c r="K24" i="2"/>
  <c r="L24" i="2" s="1"/>
  <c r="K22" i="2"/>
  <c r="L22" i="2" s="1"/>
  <c r="M20" i="2"/>
  <c r="M16" i="2"/>
  <c r="H15" i="2"/>
  <c r="G15" i="2"/>
  <c r="F15" i="2"/>
  <c r="E15" i="2"/>
  <c r="D15" i="2"/>
  <c r="C15" i="2"/>
  <c r="B15" i="2"/>
  <c r="N9" i="2"/>
  <c r="C17" i="2" l="1"/>
  <c r="B17" i="2"/>
  <c r="F17" i="2"/>
  <c r="M24" i="2"/>
  <c r="N24" i="2" s="1"/>
  <c r="D17" i="2"/>
  <c r="M18" i="2"/>
  <c r="N18" i="2" s="1"/>
  <c r="M22" i="2"/>
  <c r="N22" i="2" s="1"/>
  <c r="M26" i="2"/>
  <c r="N26" i="2" s="1"/>
  <c r="M30" i="2"/>
  <c r="N30" i="2" s="1"/>
  <c r="M34" i="2"/>
  <c r="N34" i="2" s="1"/>
  <c r="M38" i="2"/>
  <c r="E17" i="2"/>
  <c r="I20" i="2"/>
  <c r="L16" i="2"/>
  <c r="N16" i="2" s="1"/>
  <c r="G17" i="2"/>
  <c r="L20" i="2"/>
  <c r="N20" i="2" s="1"/>
  <c r="L28" i="2"/>
  <c r="N28" i="2" s="1"/>
  <c r="L32" i="2"/>
  <c r="N32" i="2" s="1"/>
  <c r="L36" i="2"/>
  <c r="N36" i="2" s="1"/>
  <c r="N40" i="2" l="1"/>
  <c r="N41" i="2" s="1"/>
  <c r="G19" i="2"/>
  <c r="B19" i="2"/>
  <c r="F19" i="2"/>
  <c r="I22" i="2"/>
  <c r="E19" i="2"/>
  <c r="D19" i="2"/>
  <c r="C19" i="2"/>
  <c r="H19" i="2"/>
  <c r="C21" i="2" l="1"/>
  <c r="B21" i="2"/>
  <c r="G21" i="2"/>
  <c r="I24" i="2"/>
  <c r="E21" i="2"/>
  <c r="H21" i="2"/>
  <c r="F21" i="2"/>
  <c r="D21" i="2"/>
  <c r="G23" i="2" l="1"/>
  <c r="D23" i="2"/>
  <c r="F23" i="2"/>
  <c r="I26" i="2"/>
  <c r="E23" i="2"/>
  <c r="C23" i="2"/>
  <c r="H23" i="2"/>
  <c r="B23" i="2"/>
  <c r="C25" i="2" l="1"/>
  <c r="F25" i="2"/>
  <c r="B25" i="2"/>
  <c r="H25" i="2"/>
  <c r="G25" i="2"/>
  <c r="I28" i="2"/>
  <c r="E25" i="2"/>
  <c r="D25" i="2"/>
  <c r="G27" i="2" l="1"/>
  <c r="F27" i="2"/>
  <c r="I30" i="2"/>
  <c r="E27" i="2"/>
  <c r="C27" i="2"/>
  <c r="H27" i="2"/>
  <c r="D27" i="2"/>
  <c r="B27" i="2"/>
  <c r="C29" i="2" l="1"/>
  <c r="B29" i="2"/>
  <c r="G29" i="2"/>
  <c r="I32" i="2"/>
  <c r="E29" i="2"/>
  <c r="D29" i="2"/>
  <c r="H29" i="2"/>
  <c r="F29" i="2"/>
  <c r="G31" i="2" l="1"/>
  <c r="F31" i="2"/>
  <c r="I34" i="2"/>
  <c r="E31" i="2"/>
  <c r="B31" i="2"/>
  <c r="C31" i="2"/>
  <c r="D31" i="2"/>
  <c r="H31" i="2"/>
  <c r="C33" i="2" l="1"/>
  <c r="B33" i="2"/>
  <c r="G33" i="2"/>
  <c r="F33" i="2"/>
  <c r="I36" i="2"/>
  <c r="E33" i="2"/>
  <c r="D33" i="2"/>
  <c r="H33" i="2"/>
  <c r="G35" i="2" l="1"/>
  <c r="F35" i="2"/>
  <c r="I38" i="2"/>
  <c r="E35" i="2"/>
  <c r="D35" i="2"/>
  <c r="C35" i="2"/>
  <c r="B35" i="2"/>
  <c r="H35" i="2"/>
  <c r="C37" i="2" l="1"/>
  <c r="B37" i="2"/>
  <c r="H37" i="2"/>
  <c r="G37" i="2"/>
  <c r="F37" i="2"/>
  <c r="E37" i="2"/>
  <c r="D37" i="2"/>
</calcChain>
</file>

<file path=xl/sharedStrings.xml><?xml version="1.0" encoding="utf-8"?>
<sst xmlns="http://schemas.openxmlformats.org/spreadsheetml/2006/main" count="45" uniqueCount="39">
  <si>
    <t xml:space="preserve">DMC </t>
  </si>
  <si>
    <t>USA Member</t>
  </si>
  <si>
    <t>Date</t>
  </si>
  <si>
    <t xml:space="preserve"> </t>
  </si>
  <si>
    <t>Assistant Designer</t>
  </si>
  <si>
    <t>Designer</t>
  </si>
  <si>
    <t>NAME</t>
  </si>
  <si>
    <t>REMAINING DEFINED WAGES</t>
  </si>
  <si>
    <t>TOTAL PAY</t>
  </si>
  <si>
    <t>AGREED TO AND APPROVED BY:</t>
  </si>
  <si>
    <t>Sunday</t>
  </si>
  <si>
    <t>Saturday</t>
  </si>
  <si>
    <t>Friday</t>
  </si>
  <si>
    <t>Thursday</t>
  </si>
  <si>
    <t>Wednesday</t>
  </si>
  <si>
    <t>Tuesday</t>
  </si>
  <si>
    <t>Monday</t>
  </si>
  <si>
    <t>Week Ending</t>
  </si>
  <si>
    <t>Total 
Pay</t>
  </si>
  <si>
    <t>OT
Hours</t>
  </si>
  <si>
    <t>Regular Hours</t>
  </si>
  <si>
    <t>Total Hours</t>
  </si>
  <si>
    <t>Do Not Edit - will calculate automatically</t>
  </si>
  <si>
    <t>Opening:</t>
  </si>
  <si>
    <t>Design Category:</t>
  </si>
  <si>
    <t>Defined Wages</t>
  </si>
  <si>
    <t xml:space="preserve">1st Preview: </t>
  </si>
  <si>
    <t>Designer Name:</t>
  </si>
  <si>
    <t>OT Rate</t>
  </si>
  <si>
    <t>Tech:</t>
  </si>
  <si>
    <t>Assistant  Name:</t>
  </si>
  <si>
    <t>Pay Rate</t>
  </si>
  <si>
    <t>1st Rehearsal:</t>
  </si>
  <si>
    <t xml:space="preserve">Production: </t>
  </si>
  <si>
    <t>All requests for changes to this schedule, especially any that would result in additional compensation, must be approved and discussed in advance with &lt;General Manager&gt;.</t>
  </si>
  <si>
    <t>&lt;General Manager&gt;</t>
  </si>
  <si>
    <t>INSTRUCTIONS:</t>
  </si>
  <si>
    <t>Employer:</t>
  </si>
  <si>
    <r>
      <rPr>
        <b/>
        <sz val="10"/>
        <color rgb="FF000000"/>
        <rFont val="Arial"/>
        <family val="2"/>
      </rPr>
      <t>Employer:</t>
    </r>
    <r>
      <rPr>
        <sz val="10"/>
        <color rgb="FF000000"/>
        <rFont val="Arial"/>
        <family val="2"/>
      </rPr>
      <t xml:space="preserve">
- Fill in the blue shaded boxes, the Designer and Assistant signature lines, and the designated representative to approve changes prior to giving the Work Plan to the Designer and the Assistant Designer.
</t>
    </r>
    <r>
      <rPr>
        <b/>
        <sz val="10"/>
        <color rgb="FF000000"/>
        <rFont val="Arial"/>
        <family val="2"/>
      </rPr>
      <t xml:space="preserve">Designer/Assistant:
</t>
    </r>
    <r>
      <rPr>
        <sz val="10"/>
        <color rgb="FF000000"/>
        <rFont val="Arial"/>
        <family val="2"/>
      </rPr>
      <t>- Fill in the orange shaded boxes with the hourly rate and the projected hours per day. Adjust as needed to fit within Defined Wages.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</si>
</sst>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2" x14ac:knownFonts="1">
    <font>
      <sz val="10"/>
      <color rgb="FF000000"/>
      <name val="Arial"/>
    </font>
    <font>
      <sz val="10"/>
      <color rgb="FF000000"/>
      <name val="Arial"/>
      <family val="2"/>
    </font>
    <font>
      <sz val="8"/>
      <color rgb="FF000000"/>
      <name val="Arial"/>
      <family val="2"/>
    </font>
    <font>
      <b/>
      <i/>
      <sz val="10"/>
      <color rgb="FF000000"/>
      <name val="Arial"/>
      <family val="2"/>
    </font>
    <font>
      <sz val="10"/>
      <color theme="1"/>
      <name val="Arial"/>
      <family val="2"/>
    </font>
    <font>
      <i/>
      <sz val="8"/>
      <color theme="1"/>
      <name val="Arial"/>
      <family val="2"/>
    </font>
    <font>
      <b/>
      <i/>
      <sz val="8"/>
      <color theme="1"/>
      <name val="Arial"/>
      <family val="2"/>
    </font>
    <font>
      <b/>
      <sz val="10"/>
      <color theme="1"/>
      <name val="Arial"/>
      <family val="2"/>
    </font>
    <font>
      <b/>
      <i/>
      <sz val="10"/>
      <color theme="1"/>
      <name val="Arial"/>
      <family val="2"/>
    </font>
    <font>
      <i/>
      <sz val="9"/>
      <color theme="1"/>
      <name val="Arial"/>
      <family val="2"/>
    </font>
    <font>
      <b/>
      <sz val="10"/>
      <color rgb="FF000000"/>
      <name val="Arial"/>
      <family val="2"/>
    </font>
    <font>
      <b/>
      <i/>
      <sz val="11"/>
      <color rgb="FF000000"/>
      <name val="Arial"/>
      <family val="2"/>
    </font>
  </fonts>
  <fills count="6">
    <fill>
      <patternFill patternType="none"/>
    </fill>
    <fill>
      <patternFill patternType="gray125"/>
    </fill>
    <fill>
      <patternFill patternType="solid">
        <fgColor theme="2" tint="-0.14999847407452621"/>
        <bgColor rgb="FFEAD1DC"/>
      </patternFill>
    </fill>
    <fill>
      <patternFill patternType="solid">
        <fgColor rgb="FFFCE9DC"/>
        <bgColor indexed="64"/>
      </patternFill>
    </fill>
    <fill>
      <patternFill patternType="solid">
        <fgColor theme="2" tint="-0.14999847407452621"/>
        <bgColor rgb="FFCFE2F3"/>
      </patternFill>
    </fill>
    <fill>
      <patternFill patternType="solid">
        <fgColor rgb="FFCFE2F3"/>
        <bgColor indexed="64"/>
      </patternFill>
    </fill>
  </fills>
  <borders count="6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thin">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indexed="64"/>
      </right>
      <top/>
      <bottom style="medium">
        <color rgb="FF000000"/>
      </bottom>
      <diagonal/>
    </border>
    <border>
      <left/>
      <right/>
      <top/>
      <bottom style="medium">
        <color rgb="FF000000"/>
      </bottom>
      <diagonal/>
    </border>
    <border>
      <left style="medium">
        <color indexed="64"/>
      </left>
      <right/>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medium">
        <color rgb="FF000000"/>
      </top>
      <bottom/>
      <diagonal/>
    </border>
    <border>
      <left/>
      <right/>
      <top style="medium">
        <color rgb="FF000000"/>
      </top>
      <bottom/>
      <diagonal/>
    </border>
    <border>
      <left style="medium">
        <color indexed="64"/>
      </left>
      <right/>
      <top style="medium">
        <color rgb="FF000000"/>
      </top>
      <bottom/>
      <diagonal/>
    </border>
    <border>
      <left style="thin">
        <color rgb="FF000000"/>
      </left>
      <right style="medium">
        <color indexed="64"/>
      </right>
      <top/>
      <bottom style="medium">
        <color rgb="FF000000"/>
      </bottom>
      <diagonal/>
    </border>
    <border>
      <left style="thin">
        <color rgb="FF000000"/>
      </left>
      <right style="thin">
        <color rgb="FF000000"/>
      </right>
      <top/>
      <bottom style="medium">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rgb="FF000000"/>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top style="thin">
        <color rgb="FF000000"/>
      </top>
      <bottom style="medium">
        <color indexed="64"/>
      </bottom>
      <diagonal/>
    </border>
  </borders>
  <cellStyleXfs count="1">
    <xf numFmtId="0" fontId="0" fillId="0" borderId="0"/>
  </cellStyleXfs>
  <cellXfs count="108">
    <xf numFmtId="0" fontId="0" fillId="0" borderId="0" xfId="0"/>
    <xf numFmtId="0" fontId="0" fillId="0" borderId="0" xfId="0">
      <extLst>
        <ext xmlns:xfpb="http://schemas.microsoft.com/office/spreadsheetml/2022/featurepropertybag" uri="{C7286773-470A-42A8-94C5-96B5CB345126}">
          <xfpb:xfComplement i="0"/>
        </ext>
      </extLst>
    </xf>
    <xf numFmtId="0" fontId="1" fillId="0" borderId="0" xfId="0" applyFont="1"/>
    <xf numFmtId="0" fontId="4" fillId="0" borderId="0" xfId="0" applyFont="1"/>
    <xf numFmtId="0" fontId="4" fillId="0" borderId="6" xfId="0" applyFont="1" applyBorder="1"/>
    <xf numFmtId="44" fontId="5" fillId="0" borderId="0" xfId="0" applyNumberFormat="1" applyFont="1"/>
    <xf numFmtId="44" fontId="4" fillId="0" borderId="10" xfId="0" applyNumberFormat="1" applyFont="1" applyBorder="1"/>
    <xf numFmtId="0" fontId="8" fillId="0" borderId="0" xfId="0" applyFont="1"/>
    <xf numFmtId="0" fontId="4" fillId="2" borderId="13" xfId="0" applyFont="1" applyFill="1" applyBorder="1"/>
    <xf numFmtId="0" fontId="4" fillId="2" borderId="14" xfId="0" applyFont="1" applyFill="1" applyBorder="1"/>
    <xf numFmtId="0" fontId="4" fillId="2" borderId="15" xfId="0" applyFont="1" applyFill="1" applyBorder="1"/>
    <xf numFmtId="44" fontId="4" fillId="0" borderId="4" xfId="0" applyNumberFormat="1" applyFont="1" applyBorder="1"/>
    <xf numFmtId="4" fontId="4" fillId="0" borderId="0" xfId="0" applyNumberFormat="1" applyFont="1"/>
    <xf numFmtId="4" fontId="4" fillId="0" borderId="5" xfId="0" applyNumberFormat="1" applyFont="1" applyBorder="1"/>
    <xf numFmtId="4" fontId="4" fillId="3" borderId="16" xfId="0" applyNumberFormat="1" applyFont="1" applyFill="1" applyBorder="1"/>
    <xf numFmtId="0" fontId="8" fillId="0" borderId="0" xfId="0" applyFont="1" applyAlignment="1">
      <alignment horizontal="right"/>
    </xf>
    <xf numFmtId="44" fontId="4" fillId="2" borderId="4" xfId="0" applyNumberFormat="1" applyFont="1" applyFill="1" applyBorder="1"/>
    <xf numFmtId="4" fontId="4" fillId="2" borderId="0" xfId="0" applyNumberFormat="1" applyFont="1" applyFill="1"/>
    <xf numFmtId="4" fontId="4" fillId="2" borderId="5" xfId="0" applyNumberFormat="1" applyFont="1" applyFill="1" applyBorder="1"/>
    <xf numFmtId="164" fontId="9" fillId="4" borderId="16" xfId="0" applyNumberFormat="1" applyFont="1" applyFill="1" applyBorder="1" applyAlignment="1">
      <alignment horizontal="center"/>
    </xf>
    <xf numFmtId="0" fontId="4" fillId="0" borderId="0" xfId="0" applyFont="1" applyAlignment="1">
      <alignment horizontal="right"/>
    </xf>
    <xf numFmtId="164" fontId="4" fillId="0" borderId="0" xfId="0" applyNumberFormat="1" applyFont="1"/>
    <xf numFmtId="0" fontId="4" fillId="2" borderId="17" xfId="0" applyFont="1" applyFill="1" applyBorder="1"/>
    <xf numFmtId="0" fontId="4" fillId="2" borderId="18" xfId="0" applyFont="1" applyFill="1" applyBorder="1"/>
    <xf numFmtId="0" fontId="4" fillId="2" borderId="19" xfId="0" applyFont="1" applyFill="1" applyBorder="1"/>
    <xf numFmtId="0" fontId="4" fillId="0" borderId="0" xfId="0" applyFont="1" applyAlignment="1">
      <alignment horizontal="center"/>
    </xf>
    <xf numFmtId="0" fontId="8" fillId="0" borderId="28" xfId="0" applyFont="1" applyBorder="1"/>
    <xf numFmtId="0" fontId="8" fillId="0" borderId="31" xfId="0" applyFont="1" applyBorder="1"/>
    <xf numFmtId="44" fontId="4" fillId="5" borderId="32" xfId="0" applyNumberFormat="1" applyFont="1" applyFill="1" applyBorder="1"/>
    <xf numFmtId="0" fontId="8" fillId="0" borderId="29" xfId="0" applyFont="1" applyBorder="1" applyAlignment="1">
      <alignment horizontal="right"/>
    </xf>
    <xf numFmtId="0" fontId="0" fillId="0" borderId="31" xfId="0" applyBorder="1"/>
    <xf numFmtId="0" fontId="8" fillId="0" borderId="35" xfId="0" applyFont="1" applyBorder="1"/>
    <xf numFmtId="0" fontId="8" fillId="0" borderId="38" xfId="0" applyFont="1" applyBorder="1"/>
    <xf numFmtId="44" fontId="4" fillId="0" borderId="39" xfId="0" applyNumberFormat="1" applyFont="1" applyBorder="1"/>
    <xf numFmtId="0" fontId="8" fillId="0" borderId="36" xfId="0" applyFont="1" applyBorder="1" applyAlignment="1">
      <alignment horizontal="right"/>
    </xf>
    <xf numFmtId="0" fontId="0" fillId="0" borderId="38" xfId="0" applyBorder="1"/>
    <xf numFmtId="44" fontId="4" fillId="3" borderId="40" xfId="0" applyNumberFormat="1" applyFont="1" applyFill="1" applyBorder="1"/>
    <xf numFmtId="0" fontId="8" fillId="0" borderId="41" xfId="0" applyFont="1" applyBorder="1" applyAlignment="1">
      <alignment horizontal="right"/>
    </xf>
    <xf numFmtId="0" fontId="0" fillId="0" borderId="42" xfId="0" applyBorder="1"/>
    <xf numFmtId="0" fontId="8" fillId="0" borderId="45" xfId="0" applyFont="1" applyBorder="1"/>
    <xf numFmtId="0" fontId="8" fillId="0" borderId="42" xfId="0" applyFont="1" applyBorder="1"/>
    <xf numFmtId="44" fontId="4" fillId="0" borderId="0" xfId="0" applyNumberFormat="1" applyFont="1"/>
    <xf numFmtId="0" fontId="4" fillId="5" borderId="27" xfId="0" applyFont="1" applyFill="1" applyBorder="1" applyAlignment="1">
      <alignment horizontal="left" vertical="center"/>
    </xf>
    <xf numFmtId="0" fontId="4" fillId="5" borderId="26" xfId="0" applyFont="1" applyFill="1" applyBorder="1" applyAlignment="1">
      <alignment horizontal="left" vertical="center"/>
    </xf>
    <xf numFmtId="0" fontId="3" fillId="0" borderId="2" xfId="0" applyFont="1" applyBorder="1" applyAlignment="1">
      <alignment horizontal="center"/>
    </xf>
    <xf numFmtId="0" fontId="4" fillId="5" borderId="46" xfId="0" applyFont="1" applyFill="1" applyBorder="1" applyAlignment="1">
      <alignment horizontal="left" vertical="center"/>
    </xf>
    <xf numFmtId="0" fontId="4" fillId="5" borderId="41" xfId="0" applyFont="1" applyFill="1" applyBorder="1" applyAlignment="1">
      <alignment horizontal="left" vertical="center"/>
    </xf>
    <xf numFmtId="0" fontId="4" fillId="5" borderId="43" xfId="0" applyFont="1" applyFill="1" applyBorder="1" applyAlignment="1">
      <alignment horizontal="left" vertical="center"/>
    </xf>
    <xf numFmtId="0" fontId="4" fillId="5" borderId="37" xfId="0" applyFont="1" applyFill="1" applyBorder="1" applyAlignment="1">
      <alignment horizontal="left" vertical="center"/>
    </xf>
    <xf numFmtId="0" fontId="4" fillId="5" borderId="36" xfId="0" applyFont="1" applyFill="1" applyBorder="1" applyAlignment="1">
      <alignment horizontal="left" vertical="center"/>
    </xf>
    <xf numFmtId="0" fontId="4" fillId="5" borderId="33" xfId="0" applyFont="1" applyFill="1" applyBorder="1" applyAlignment="1">
      <alignment horizontal="left" vertical="center"/>
    </xf>
    <xf numFmtId="0" fontId="4" fillId="5" borderId="30" xfId="0" applyFont="1" applyFill="1" applyBorder="1" applyAlignment="1">
      <alignment horizontal="left" vertical="center"/>
    </xf>
    <xf numFmtId="0" fontId="4" fillId="5" borderId="29" xfId="0" applyFont="1" applyFill="1" applyBorder="1" applyAlignment="1">
      <alignment horizontal="left" vertical="center"/>
    </xf>
    <xf numFmtId="0" fontId="7" fillId="0" borderId="12" xfId="0" applyFont="1" applyBorder="1" applyAlignment="1">
      <alignment horizontal="right"/>
    </xf>
    <xf numFmtId="0" fontId="6" fillId="0" borderId="0" xfId="0" applyFont="1" applyAlignment="1">
      <alignment horizontal="right"/>
    </xf>
    <xf numFmtId="0" fontId="7" fillId="0" borderId="24" xfId="0" applyFont="1" applyBorder="1" applyAlignment="1">
      <alignment horizontal="center" vertical="center" wrapText="1"/>
    </xf>
    <xf numFmtId="164" fontId="9" fillId="4" borderId="48" xfId="0" applyNumberFormat="1" applyFont="1" applyFill="1" applyBorder="1" applyAlignment="1">
      <alignment horizontal="center"/>
    </xf>
    <xf numFmtId="0" fontId="7" fillId="0" borderId="49" xfId="0" applyFont="1" applyBorder="1" applyAlignment="1">
      <alignment horizontal="center"/>
    </xf>
    <xf numFmtId="0" fontId="7" fillId="0" borderId="50" xfId="0" applyFont="1" applyBorder="1" applyAlignment="1">
      <alignment horizontal="center"/>
    </xf>
    <xf numFmtId="0" fontId="7" fillId="0" borderId="23" xfId="0" applyFont="1" applyBorder="1" applyAlignment="1">
      <alignment horizontal="center" vertical="center" wrapText="1"/>
    </xf>
    <xf numFmtId="164" fontId="9" fillId="4" borderId="51" xfId="0" applyNumberFormat="1" applyFont="1" applyFill="1" applyBorder="1" applyAlignment="1">
      <alignment horizontal="center"/>
    </xf>
    <xf numFmtId="4" fontId="4" fillId="3" borderId="52" xfId="0" applyNumberFormat="1" applyFont="1" applyFill="1" applyBorder="1"/>
    <xf numFmtId="164" fontId="9" fillId="4" borderId="52" xfId="0" applyNumberFormat="1" applyFont="1" applyFill="1" applyBorder="1" applyAlignment="1">
      <alignment horizontal="center"/>
    </xf>
    <xf numFmtId="4" fontId="4" fillId="3" borderId="53" xfId="0" applyNumberFormat="1" applyFont="1" applyFill="1" applyBorder="1"/>
    <xf numFmtId="4" fontId="4" fillId="3" borderId="54" xfId="0" applyNumberFormat="1" applyFont="1" applyFill="1" applyBorder="1"/>
    <xf numFmtId="164" fontId="9" fillId="4" borderId="55" xfId="0" applyNumberFormat="1" applyFont="1" applyFill="1" applyBorder="1" applyAlignment="1">
      <alignment horizontal="center"/>
    </xf>
    <xf numFmtId="4" fontId="4" fillId="3" borderId="56" xfId="0" applyNumberFormat="1" applyFont="1" applyFill="1" applyBorder="1"/>
    <xf numFmtId="164" fontId="9" fillId="4" borderId="56" xfId="0" applyNumberFormat="1" applyFont="1" applyFill="1" applyBorder="1" applyAlignment="1">
      <alignment horizontal="center"/>
    </xf>
    <xf numFmtId="0" fontId="7" fillId="0" borderId="47" xfId="0" applyFont="1" applyBorder="1" applyAlignment="1">
      <alignment horizontal="center"/>
    </xf>
    <xf numFmtId="0" fontId="6" fillId="4" borderId="57" xfId="0" applyFont="1" applyFill="1" applyBorder="1" applyAlignment="1">
      <alignment horizontal="center"/>
    </xf>
    <xf numFmtId="164" fontId="4" fillId="5" borderId="58" xfId="0" applyNumberFormat="1" applyFont="1" applyFill="1" applyBorder="1" applyAlignment="1">
      <alignment horizontal="center"/>
    </xf>
    <xf numFmtId="0" fontId="6" fillId="4" borderId="58" xfId="0" applyFont="1" applyFill="1" applyBorder="1" applyAlignment="1">
      <alignment horizontal="center"/>
    </xf>
    <xf numFmtId="164" fontId="4" fillId="0" borderId="58" xfId="0" applyNumberFormat="1" applyFont="1" applyBorder="1" applyAlignment="1">
      <alignment horizontal="center"/>
    </xf>
    <xf numFmtId="164" fontId="4" fillId="4" borderId="58" xfId="0" applyNumberFormat="1" applyFont="1" applyFill="1" applyBorder="1" applyAlignment="1">
      <alignment horizontal="center"/>
    </xf>
    <xf numFmtId="0" fontId="4" fillId="4" borderId="58" xfId="0" applyFont="1" applyFill="1" applyBorder="1" applyAlignment="1">
      <alignment horizontal="center"/>
    </xf>
    <xf numFmtId="164" fontId="4" fillId="0" borderId="59" xfId="0" applyNumberFormat="1" applyFont="1" applyBorder="1" applyAlignment="1">
      <alignment horizontal="center"/>
    </xf>
    <xf numFmtId="4" fontId="4" fillId="3" borderId="60" xfId="0" applyNumberFormat="1" applyFont="1" applyFill="1" applyBorder="1"/>
    <xf numFmtId="0" fontId="10" fillId="0" borderId="9" xfId="0" applyFont="1" applyBorder="1" applyAlignment="1">
      <alignment horizontal="center"/>
    </xf>
    <xf numFmtId="0" fontId="10" fillId="0" borderId="8" xfId="0" applyFont="1" applyBorder="1" applyAlignment="1">
      <alignment horizontal="center"/>
    </xf>
    <xf numFmtId="0" fontId="10" fillId="0" borderId="7" xfId="0" applyFont="1" applyBorder="1" applyAlignment="1">
      <alignment horizontal="center"/>
    </xf>
    <xf numFmtId="0" fontId="1" fillId="0" borderId="5" xfId="0" quotePrefix="1" applyFont="1" applyBorder="1" applyAlignment="1">
      <alignment horizontal="left" vertical="top" wrapText="1"/>
    </xf>
    <xf numFmtId="0" fontId="2" fillId="0" borderId="0" xfId="0" applyFont="1" applyBorder="1" applyAlignment="1">
      <alignment vertical="top" wrapText="1"/>
    </xf>
    <xf numFmtId="0" fontId="10" fillId="0" borderId="0" xfId="0" applyFont="1" applyBorder="1" applyAlignment="1">
      <alignment vertical="top"/>
    </xf>
    <xf numFmtId="0" fontId="1" fillId="0" borderId="0" xfId="0" quotePrefix="1" applyFont="1" applyBorder="1" applyAlignment="1">
      <alignment horizontal="left" vertical="top" wrapText="1"/>
    </xf>
    <xf numFmtId="0" fontId="1" fillId="0" borderId="3" xfId="0" quotePrefix="1" applyFont="1" applyBorder="1" applyAlignment="1">
      <alignment horizontal="left" vertical="top" wrapText="1"/>
    </xf>
    <xf numFmtId="0" fontId="1" fillId="0" borderId="2" xfId="0" quotePrefix="1" applyFont="1" applyBorder="1" applyAlignment="1">
      <alignment horizontal="left" vertical="top" wrapText="1"/>
    </xf>
    <xf numFmtId="0" fontId="10" fillId="0" borderId="0" xfId="0" applyFont="1" applyBorder="1" applyAlignment="1"/>
    <xf numFmtId="0" fontId="1" fillId="0" borderId="4" xfId="0" quotePrefix="1" applyFont="1" applyBorder="1" applyAlignment="1">
      <alignment horizontal="left" vertical="top" wrapText="1"/>
    </xf>
    <xf numFmtId="0" fontId="1" fillId="0" borderId="1" xfId="0" quotePrefix="1" applyFont="1" applyBorder="1" applyAlignment="1">
      <alignment horizontal="left" vertical="top" wrapText="1"/>
    </xf>
    <xf numFmtId="0" fontId="7" fillId="0" borderId="21" xfId="0" applyFont="1" applyBorder="1" applyAlignment="1">
      <alignment horizontal="center" vertical="center" wrapText="1"/>
    </xf>
    <xf numFmtId="0" fontId="7" fillId="0" borderId="11" xfId="0" applyFont="1" applyBorder="1" applyAlignment="1">
      <alignment horizontal="right"/>
    </xf>
    <xf numFmtId="0" fontId="6" fillId="0" borderId="0" xfId="0" applyFont="1" applyAlignment="1"/>
    <xf numFmtId="0" fontId="7" fillId="0" borderId="2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11" fillId="0" borderId="9" xfId="0" applyFont="1" applyBorder="1" applyAlignment="1">
      <alignment horizontal="left" vertical="top" wrapText="1"/>
    </xf>
    <xf numFmtId="0" fontId="11" fillId="0" borderId="8" xfId="0" applyFont="1" applyBorder="1" applyAlignment="1">
      <alignment horizontal="left" vertical="top" wrapText="1"/>
    </xf>
    <xf numFmtId="0" fontId="11" fillId="0" borderId="7"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4" fillId="5" borderId="34"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44" xfId="0" applyFont="1" applyFill="1" applyBorder="1" applyAlignment="1">
      <alignment horizontal="center" vertical="center"/>
    </xf>
    <xf numFmtId="0" fontId="4" fillId="5" borderId="4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141E-91C6-49FA-8D18-673774E6F491}">
  <sheetPr>
    <outlinePr summaryBelow="0" summaryRight="0"/>
    <pageSetUpPr fitToPage="1"/>
  </sheetPr>
  <dimension ref="A1:Z47"/>
  <sheetViews>
    <sheetView tabSelected="1" zoomScaleNormal="100" workbookViewId="0">
      <selection activeCell="P20" sqref="P20"/>
    </sheetView>
  </sheetViews>
  <sheetFormatPr defaultColWidth="14.42578125" defaultRowHeight="15.75" customHeight="1" x14ac:dyDescent="0.2"/>
  <cols>
    <col min="1" max="1" width="5.42578125" customWidth="1"/>
    <col min="2" max="2" width="16.42578125" customWidth="1"/>
    <col min="10" max="10" width="3.7109375" customWidth="1"/>
    <col min="11" max="11" width="9.140625" customWidth="1"/>
    <col min="12" max="13" width="8.140625" customWidth="1"/>
  </cols>
  <sheetData>
    <row r="1" spans="1:26" ht="15.75" customHeight="1" thickBot="1" x14ac:dyDescent="0.25">
      <c r="B1" s="77" t="s">
        <v>36</v>
      </c>
      <c r="C1" s="78"/>
      <c r="D1" s="78"/>
      <c r="E1" s="78"/>
      <c r="F1" s="78"/>
      <c r="G1" s="78"/>
      <c r="H1" s="78"/>
      <c r="I1" s="79"/>
      <c r="J1" s="86"/>
      <c r="K1" s="86"/>
      <c r="L1" s="86"/>
      <c r="M1" s="86"/>
      <c r="N1" s="86"/>
    </row>
    <row r="2" spans="1:26" ht="15.75" customHeight="1" x14ac:dyDescent="0.2">
      <c r="B2" s="80" t="s">
        <v>38</v>
      </c>
      <c r="C2" s="83"/>
      <c r="D2" s="83"/>
      <c r="E2" s="83"/>
      <c r="F2" s="83"/>
      <c r="G2" s="83"/>
      <c r="H2" s="83"/>
      <c r="I2" s="87"/>
      <c r="J2" s="82"/>
      <c r="K2" s="95" t="s">
        <v>34</v>
      </c>
      <c r="L2" s="96"/>
      <c r="M2" s="96"/>
      <c r="N2" s="97"/>
    </row>
    <row r="3" spans="1:26" ht="15.75" customHeight="1" x14ac:dyDescent="0.2">
      <c r="B3" s="80"/>
      <c r="C3" s="83"/>
      <c r="D3" s="83"/>
      <c r="E3" s="83"/>
      <c r="F3" s="83"/>
      <c r="G3" s="83"/>
      <c r="H3" s="83"/>
      <c r="I3" s="87"/>
      <c r="J3" s="82"/>
      <c r="K3" s="98"/>
      <c r="L3" s="99"/>
      <c r="M3" s="99"/>
      <c r="N3" s="100"/>
    </row>
    <row r="4" spans="1:26" ht="15.75" customHeight="1" x14ac:dyDescent="0.2">
      <c r="B4" s="80"/>
      <c r="C4" s="83"/>
      <c r="D4" s="83"/>
      <c r="E4" s="83"/>
      <c r="F4" s="83"/>
      <c r="G4" s="83"/>
      <c r="H4" s="83"/>
      <c r="I4" s="87"/>
      <c r="J4" s="82"/>
      <c r="K4" s="98"/>
      <c r="L4" s="99"/>
      <c r="M4" s="99"/>
      <c r="N4" s="100"/>
    </row>
    <row r="5" spans="1:26" ht="15.75" customHeight="1" x14ac:dyDescent="0.2">
      <c r="B5" s="80"/>
      <c r="C5" s="83"/>
      <c r="D5" s="83"/>
      <c r="E5" s="83"/>
      <c r="F5" s="83"/>
      <c r="G5" s="83"/>
      <c r="H5" s="83"/>
      <c r="I5" s="87"/>
      <c r="J5" s="82"/>
      <c r="K5" s="98"/>
      <c r="L5" s="99"/>
      <c r="M5" s="99"/>
      <c r="N5" s="100"/>
    </row>
    <row r="6" spans="1:26" ht="15.75" customHeight="1" thickBot="1" x14ac:dyDescent="0.25">
      <c r="B6" s="84"/>
      <c r="C6" s="85"/>
      <c r="D6" s="85"/>
      <c r="E6" s="85"/>
      <c r="F6" s="85"/>
      <c r="G6" s="85"/>
      <c r="H6" s="85"/>
      <c r="I6" s="88"/>
      <c r="J6" s="82"/>
      <c r="K6" s="101"/>
      <c r="L6" s="102"/>
      <c r="M6" s="102"/>
      <c r="N6" s="103"/>
    </row>
    <row r="7" spans="1:26" ht="15.75" customHeight="1" thickBot="1" x14ac:dyDescent="0.25">
      <c r="B7" s="7"/>
      <c r="F7" s="15"/>
      <c r="G7" s="41"/>
    </row>
    <row r="8" spans="1:26" ht="15.75" customHeight="1" x14ac:dyDescent="0.2">
      <c r="B8" s="40" t="s">
        <v>37</v>
      </c>
      <c r="C8" s="45" t="s">
        <v>3</v>
      </c>
      <c r="D8" s="46"/>
      <c r="E8" s="47"/>
      <c r="G8" s="39" t="s">
        <v>32</v>
      </c>
      <c r="H8" s="106"/>
      <c r="I8" s="107"/>
      <c r="L8" s="38"/>
      <c r="M8" s="37" t="s">
        <v>31</v>
      </c>
      <c r="N8" s="36"/>
    </row>
    <row r="9" spans="1:26" ht="15.75" customHeight="1" x14ac:dyDescent="0.2">
      <c r="B9" s="32" t="s">
        <v>33</v>
      </c>
      <c r="C9" s="48"/>
      <c r="D9" s="49"/>
      <c r="E9" s="50"/>
      <c r="G9" s="31" t="s">
        <v>29</v>
      </c>
      <c r="H9" s="104"/>
      <c r="I9" s="105"/>
      <c r="L9" s="35"/>
      <c r="M9" s="34" t="s">
        <v>28</v>
      </c>
      <c r="N9" s="33">
        <f>N8*1.5</f>
        <v>0</v>
      </c>
    </row>
    <row r="10" spans="1:26" ht="15.75" customHeight="1" thickBot="1" x14ac:dyDescent="0.25">
      <c r="B10" s="32" t="s">
        <v>30</v>
      </c>
      <c r="C10" s="48"/>
      <c r="D10" s="49"/>
      <c r="E10" s="50"/>
      <c r="G10" s="31" t="s">
        <v>26</v>
      </c>
      <c r="H10" s="104"/>
      <c r="I10" s="105"/>
      <c r="L10" s="30"/>
      <c r="M10" s="29" t="s">
        <v>25</v>
      </c>
      <c r="N10" s="28"/>
    </row>
    <row r="11" spans="1:26" ht="15.75" customHeight="1" thickBot="1" x14ac:dyDescent="0.25">
      <c r="B11" s="32" t="s">
        <v>27</v>
      </c>
      <c r="C11" s="48"/>
      <c r="D11" s="49"/>
      <c r="E11" s="50"/>
      <c r="G11" s="26" t="s">
        <v>23</v>
      </c>
      <c r="H11" s="42"/>
      <c r="I11" s="43"/>
    </row>
    <row r="12" spans="1:26" ht="15.75" customHeight="1" thickBot="1" x14ac:dyDescent="0.25">
      <c r="B12" s="27" t="s">
        <v>24</v>
      </c>
      <c r="C12" s="51"/>
      <c r="D12" s="52"/>
      <c r="E12" s="43"/>
      <c r="K12" s="44" t="s">
        <v>22</v>
      </c>
      <c r="L12" s="44"/>
      <c r="M12" s="44"/>
      <c r="N12" s="44"/>
    </row>
    <row r="13" spans="1:26" ht="15.75" customHeight="1" thickBot="1" x14ac:dyDescent="0.25">
      <c r="I13" s="7"/>
      <c r="K13" s="92" t="s">
        <v>21</v>
      </c>
      <c r="L13" s="55" t="s">
        <v>20</v>
      </c>
      <c r="M13" s="55" t="s">
        <v>19</v>
      </c>
      <c r="N13" s="59" t="s">
        <v>18</v>
      </c>
    </row>
    <row r="14" spans="1:26" ht="15.75" customHeight="1" thickBot="1" x14ac:dyDescent="0.25">
      <c r="B14" s="57" t="s">
        <v>16</v>
      </c>
      <c r="C14" s="58" t="s">
        <v>15</v>
      </c>
      <c r="D14" s="58" t="s">
        <v>14</v>
      </c>
      <c r="E14" s="58" t="s">
        <v>13</v>
      </c>
      <c r="F14" s="58" t="s">
        <v>12</v>
      </c>
      <c r="G14" s="58" t="s">
        <v>11</v>
      </c>
      <c r="H14" s="58" t="s">
        <v>10</v>
      </c>
      <c r="I14" s="68" t="s">
        <v>17</v>
      </c>
      <c r="K14" s="93"/>
      <c r="L14" s="89"/>
      <c r="M14" s="89"/>
      <c r="N14" s="94"/>
    </row>
    <row r="15" spans="1:26" ht="11.25" customHeight="1" x14ac:dyDescent="0.2">
      <c r="A15" s="25"/>
      <c r="B15" s="60">
        <f>I16-6</f>
        <v>45810</v>
      </c>
      <c r="C15" s="56">
        <f>I16-5</f>
        <v>45811</v>
      </c>
      <c r="D15" s="56">
        <f>I16-4</f>
        <v>45812</v>
      </c>
      <c r="E15" s="56">
        <f>I16-3</f>
        <v>45813</v>
      </c>
      <c r="F15" s="56">
        <f>I16-2</f>
        <v>45814</v>
      </c>
      <c r="G15" s="56">
        <f>I16-1</f>
        <v>45815</v>
      </c>
      <c r="H15" s="65">
        <f>I16</f>
        <v>45816</v>
      </c>
      <c r="I15" s="69"/>
      <c r="J15" s="25"/>
      <c r="K15" s="24"/>
      <c r="L15" s="23"/>
      <c r="M15" s="23"/>
      <c r="N15" s="22"/>
      <c r="P15" s="25"/>
      <c r="Q15" s="25"/>
      <c r="R15" s="25"/>
      <c r="S15" s="25"/>
      <c r="T15" s="25"/>
      <c r="U15" s="25"/>
      <c r="V15" s="25"/>
      <c r="W15" s="25"/>
      <c r="X15" s="25"/>
      <c r="Y15" s="25"/>
      <c r="Z15" s="25"/>
    </row>
    <row r="16" spans="1:26" ht="15.75" customHeight="1" x14ac:dyDescent="0.2">
      <c r="A16" s="21"/>
      <c r="B16" s="61"/>
      <c r="C16" s="14"/>
      <c r="D16" s="14"/>
      <c r="E16" s="14"/>
      <c r="F16" s="14"/>
      <c r="G16" s="14"/>
      <c r="H16" s="66"/>
      <c r="I16" s="70">
        <v>45816</v>
      </c>
      <c r="K16" s="13">
        <f>SUM(B16:H16)</f>
        <v>0</v>
      </c>
      <c r="L16" s="12">
        <f>IF(K16&gt;40,40,K16)</f>
        <v>0</v>
      </c>
      <c r="M16" s="12">
        <f>IF(K16&gt;40,K16-40, 0)</f>
        <v>0</v>
      </c>
      <c r="N16" s="11">
        <f>(L16*N8)+(M16*N9)</f>
        <v>0</v>
      </c>
    </row>
    <row r="17" spans="1:17" ht="11.25" customHeight="1" x14ac:dyDescent="0.2">
      <c r="A17" s="21"/>
      <c r="B17" s="62">
        <f>I18-6</f>
        <v>45817</v>
      </c>
      <c r="C17" s="19">
        <f>I18-5</f>
        <v>45818</v>
      </c>
      <c r="D17" s="19">
        <f>I18-4</f>
        <v>45819</v>
      </c>
      <c r="E17" s="19">
        <f>I18-3</f>
        <v>45820</v>
      </c>
      <c r="F17" s="19">
        <f>I18-2</f>
        <v>45821</v>
      </c>
      <c r="G17" s="19">
        <f>I18-1</f>
        <v>45822</v>
      </c>
      <c r="H17" s="67">
        <f>I18</f>
        <v>45823</v>
      </c>
      <c r="I17" s="71"/>
      <c r="K17" s="18"/>
      <c r="L17" s="17"/>
      <c r="M17" s="17"/>
      <c r="N17" s="16"/>
    </row>
    <row r="18" spans="1:17" ht="15.75" customHeight="1" x14ac:dyDescent="0.2">
      <c r="A18" s="21"/>
      <c r="B18" s="61"/>
      <c r="C18" s="14"/>
      <c r="D18" s="14"/>
      <c r="E18" s="14"/>
      <c r="F18" s="14"/>
      <c r="G18" s="14"/>
      <c r="H18" s="66"/>
      <c r="I18" s="72">
        <f>I16+7</f>
        <v>45823</v>
      </c>
      <c r="K18" s="13">
        <f>SUM(B18:H18)</f>
        <v>0</v>
      </c>
      <c r="L18" s="12">
        <f>IF(K18&gt;40,40,K18)</f>
        <v>0</v>
      </c>
      <c r="M18" s="12">
        <f>IF(K18&gt;40,K18-40, 0)</f>
        <v>0</v>
      </c>
      <c r="N18" s="11">
        <f>(L18*N8)+(M18*N9)</f>
        <v>0</v>
      </c>
    </row>
    <row r="19" spans="1:17" ht="11.25" customHeight="1" x14ac:dyDescent="0.2">
      <c r="A19" s="21"/>
      <c r="B19" s="62">
        <f>I20-6</f>
        <v>45824</v>
      </c>
      <c r="C19" s="19">
        <f>I20-5</f>
        <v>45825</v>
      </c>
      <c r="D19" s="19">
        <f>I20-4</f>
        <v>45826</v>
      </c>
      <c r="E19" s="19">
        <f>I20-3</f>
        <v>45827</v>
      </c>
      <c r="F19" s="19">
        <f>I20-2</f>
        <v>45828</v>
      </c>
      <c r="G19" s="19">
        <f>I20-1</f>
        <v>45829</v>
      </c>
      <c r="H19" s="67">
        <f>I20</f>
        <v>45830</v>
      </c>
      <c r="I19" s="71"/>
      <c r="K19" s="18"/>
      <c r="L19" s="17"/>
      <c r="M19" s="17"/>
      <c r="N19" s="16"/>
      <c r="Q19" s="2" t="s">
        <v>3</v>
      </c>
    </row>
    <row r="20" spans="1:17" ht="15.75" customHeight="1" x14ac:dyDescent="0.2">
      <c r="A20" s="21"/>
      <c r="B20" s="61"/>
      <c r="C20" s="14"/>
      <c r="D20" s="14"/>
      <c r="E20" s="14"/>
      <c r="F20" s="14"/>
      <c r="G20" s="14"/>
      <c r="H20" s="66"/>
      <c r="I20" s="72">
        <f>I18+7</f>
        <v>45830</v>
      </c>
      <c r="K20" s="13">
        <f>SUM(B20:H20)</f>
        <v>0</v>
      </c>
      <c r="L20" s="12">
        <f>IF(K20&gt;40,40,K20)</f>
        <v>0</v>
      </c>
      <c r="M20" s="12">
        <f>IF(K20&gt;40,K20-40, 0)</f>
        <v>0</v>
      </c>
      <c r="N20" s="11">
        <f>(L20*N8)+(M20*N9)</f>
        <v>0</v>
      </c>
    </row>
    <row r="21" spans="1:17" ht="11.25" customHeight="1" x14ac:dyDescent="0.2">
      <c r="A21" s="21"/>
      <c r="B21" s="62">
        <f>I22-6</f>
        <v>45831</v>
      </c>
      <c r="C21" s="19">
        <f>I22-5</f>
        <v>45832</v>
      </c>
      <c r="D21" s="19">
        <f>I22-4</f>
        <v>45833</v>
      </c>
      <c r="E21" s="19">
        <f>I22-3</f>
        <v>45834</v>
      </c>
      <c r="F21" s="19">
        <f>I22-2</f>
        <v>45835</v>
      </c>
      <c r="G21" s="19">
        <f>I22-1</f>
        <v>45836</v>
      </c>
      <c r="H21" s="67">
        <f>I22</f>
        <v>45837</v>
      </c>
      <c r="I21" s="73"/>
      <c r="K21" s="18"/>
      <c r="L21" s="17"/>
      <c r="M21" s="17"/>
      <c r="N21" s="16"/>
    </row>
    <row r="22" spans="1:17" ht="15.75" customHeight="1" x14ac:dyDescent="0.2">
      <c r="A22" s="21"/>
      <c r="B22" s="61"/>
      <c r="C22" s="14"/>
      <c r="D22" s="14"/>
      <c r="E22" s="14"/>
      <c r="F22" s="14"/>
      <c r="G22" s="14"/>
      <c r="H22" s="66"/>
      <c r="I22" s="72">
        <f>I20+7</f>
        <v>45837</v>
      </c>
      <c r="K22" s="13">
        <f>SUM(B22:H22)</f>
        <v>0</v>
      </c>
      <c r="L22" s="12">
        <f>IF(K22&gt;40,40,K22)</f>
        <v>0</v>
      </c>
      <c r="M22" s="12">
        <f>IF(K22&gt;40,K22-40, 0)</f>
        <v>0</v>
      </c>
      <c r="N22" s="11">
        <f>(L22*N8)+(M22*N9)</f>
        <v>0</v>
      </c>
    </row>
    <row r="23" spans="1:17" ht="11.25" customHeight="1" x14ac:dyDescent="0.2">
      <c r="A23" s="21"/>
      <c r="B23" s="62">
        <f>I24-6</f>
        <v>45838</v>
      </c>
      <c r="C23" s="19">
        <f>I24-5</f>
        <v>45839</v>
      </c>
      <c r="D23" s="19">
        <f>I24-4</f>
        <v>45840</v>
      </c>
      <c r="E23" s="19">
        <f>I24-3</f>
        <v>45841</v>
      </c>
      <c r="F23" s="19">
        <f>I24-2</f>
        <v>45842</v>
      </c>
      <c r="G23" s="19">
        <f>I24-1</f>
        <v>45843</v>
      </c>
      <c r="H23" s="67">
        <f>I24</f>
        <v>45844</v>
      </c>
      <c r="I23" s="71"/>
      <c r="K23" s="18"/>
      <c r="L23" s="17"/>
      <c r="M23" s="17"/>
      <c r="N23" s="16"/>
    </row>
    <row r="24" spans="1:17" ht="15.75" customHeight="1" x14ac:dyDescent="0.2">
      <c r="A24" s="21"/>
      <c r="B24" s="61"/>
      <c r="C24" s="14"/>
      <c r="D24" s="14"/>
      <c r="E24" s="14"/>
      <c r="F24" s="14"/>
      <c r="G24" s="14"/>
      <c r="H24" s="66"/>
      <c r="I24" s="72">
        <f>I22+7</f>
        <v>45844</v>
      </c>
      <c r="K24" s="13">
        <f>SUM(B24:H24)</f>
        <v>0</v>
      </c>
      <c r="L24" s="12">
        <f>IF(K24&gt;40,40,K24)</f>
        <v>0</v>
      </c>
      <c r="M24" s="12">
        <f>IF(K24&gt;40,K24-40, 0)</f>
        <v>0</v>
      </c>
      <c r="N24" s="11">
        <f>(L24*N8)+(M24*N9)</f>
        <v>0</v>
      </c>
    </row>
    <row r="25" spans="1:17" ht="11.25" customHeight="1" x14ac:dyDescent="0.2">
      <c r="A25" s="21"/>
      <c r="B25" s="62">
        <f>I26-6</f>
        <v>45845</v>
      </c>
      <c r="C25" s="19">
        <f>I26-5</f>
        <v>45846</v>
      </c>
      <c r="D25" s="19">
        <f>I26-4</f>
        <v>45847</v>
      </c>
      <c r="E25" s="19">
        <f>I26-3</f>
        <v>45848</v>
      </c>
      <c r="F25" s="19">
        <f>I26-2</f>
        <v>45849</v>
      </c>
      <c r="G25" s="19">
        <f>I26-1</f>
        <v>45850</v>
      </c>
      <c r="H25" s="67">
        <f>I26</f>
        <v>45851</v>
      </c>
      <c r="I25" s="71"/>
      <c r="K25" s="18"/>
      <c r="L25" s="17"/>
      <c r="M25" s="17"/>
      <c r="N25" s="16"/>
    </row>
    <row r="26" spans="1:17" ht="15.75" customHeight="1" x14ac:dyDescent="0.2">
      <c r="B26" s="61"/>
      <c r="C26" s="14"/>
      <c r="D26" s="14"/>
      <c r="E26" s="14"/>
      <c r="F26" s="14"/>
      <c r="G26" s="14"/>
      <c r="H26" s="66"/>
      <c r="I26" s="72">
        <f>I24+7</f>
        <v>45851</v>
      </c>
      <c r="K26" s="13">
        <f>SUM(B26:H26)</f>
        <v>0</v>
      </c>
      <c r="L26" s="12">
        <f>IF(K26&gt;40,40,K26)</f>
        <v>0</v>
      </c>
      <c r="M26" s="12">
        <f>IF(K26&gt;40,K26-40, 0)</f>
        <v>0</v>
      </c>
      <c r="N26" s="11">
        <f>(L26*N8)+(M26*N9)</f>
        <v>0</v>
      </c>
    </row>
    <row r="27" spans="1:17" ht="11.25" customHeight="1" x14ac:dyDescent="0.2">
      <c r="B27" s="62">
        <f>I28-6</f>
        <v>45852</v>
      </c>
      <c r="C27" s="19">
        <f>I28-5</f>
        <v>45853</v>
      </c>
      <c r="D27" s="19">
        <f>I28-4</f>
        <v>45854</v>
      </c>
      <c r="E27" s="19">
        <f>I28-3</f>
        <v>45855</v>
      </c>
      <c r="F27" s="19">
        <f>I28-2</f>
        <v>45856</v>
      </c>
      <c r="G27" s="19">
        <f>I28-1</f>
        <v>45857</v>
      </c>
      <c r="H27" s="67">
        <f>I28</f>
        <v>45858</v>
      </c>
      <c r="I27" s="71"/>
      <c r="K27" s="18"/>
      <c r="L27" s="17"/>
      <c r="M27" s="17"/>
      <c r="N27" s="16"/>
    </row>
    <row r="28" spans="1:17" ht="15.75" customHeight="1" x14ac:dyDescent="0.2">
      <c r="B28" s="61"/>
      <c r="C28" s="14"/>
      <c r="D28" s="14"/>
      <c r="E28" s="14"/>
      <c r="F28" s="14"/>
      <c r="G28" s="14"/>
      <c r="H28" s="66"/>
      <c r="I28" s="72">
        <f>I26+7</f>
        <v>45858</v>
      </c>
      <c r="K28" s="13">
        <f>SUM(B28:H28)</f>
        <v>0</v>
      </c>
      <c r="L28" s="12">
        <f>IF(K28&gt;40,40,K28)</f>
        <v>0</v>
      </c>
      <c r="M28" s="12">
        <f>IF(K28&gt;40,K28-40, 0)</f>
        <v>0</v>
      </c>
      <c r="N28" s="11">
        <f>(L28*N8)+(M28*N9)</f>
        <v>0</v>
      </c>
    </row>
    <row r="29" spans="1:17" ht="11.25" customHeight="1" x14ac:dyDescent="0.2">
      <c r="B29" s="62">
        <f>I30-6</f>
        <v>45859</v>
      </c>
      <c r="C29" s="19">
        <f>I30-5</f>
        <v>45860</v>
      </c>
      <c r="D29" s="19">
        <f>I30-4</f>
        <v>45861</v>
      </c>
      <c r="E29" s="19">
        <f>I30-3</f>
        <v>45862</v>
      </c>
      <c r="F29" s="19">
        <f>I30-2</f>
        <v>45863</v>
      </c>
      <c r="G29" s="19">
        <f>I30-1</f>
        <v>45864</v>
      </c>
      <c r="H29" s="67">
        <f>I30</f>
        <v>45865</v>
      </c>
      <c r="I29" s="74"/>
      <c r="K29" s="18"/>
      <c r="L29" s="17"/>
      <c r="M29" s="17"/>
      <c r="N29" s="16"/>
    </row>
    <row r="30" spans="1:17" ht="15.75" customHeight="1" x14ac:dyDescent="0.2">
      <c r="B30" s="61"/>
      <c r="C30" s="14"/>
      <c r="D30" s="14"/>
      <c r="E30" s="14"/>
      <c r="F30" s="14"/>
      <c r="G30" s="14"/>
      <c r="H30" s="66"/>
      <c r="I30" s="72">
        <f>I28+7</f>
        <v>45865</v>
      </c>
      <c r="K30" s="13">
        <f>SUM(B30:H30)</f>
        <v>0</v>
      </c>
      <c r="L30" s="12">
        <f>IF(K30&gt;40,40,K30)</f>
        <v>0</v>
      </c>
      <c r="M30" s="12">
        <f>IF(K30&gt;40,K30-40, 0)</f>
        <v>0</v>
      </c>
      <c r="N30" s="11">
        <f>(L30*N8)+(M30*N9)</f>
        <v>0</v>
      </c>
    </row>
    <row r="31" spans="1:17" ht="11.25" customHeight="1" x14ac:dyDescent="0.2">
      <c r="B31" s="62">
        <f>I32-6</f>
        <v>45866</v>
      </c>
      <c r="C31" s="19">
        <f>I32-5</f>
        <v>45867</v>
      </c>
      <c r="D31" s="19">
        <f>I32-4</f>
        <v>45868</v>
      </c>
      <c r="E31" s="19">
        <f>I32-3</f>
        <v>45869</v>
      </c>
      <c r="F31" s="19">
        <f>I32-2</f>
        <v>45870</v>
      </c>
      <c r="G31" s="19">
        <f>I32-1</f>
        <v>45871</v>
      </c>
      <c r="H31" s="67">
        <f>I32</f>
        <v>45872</v>
      </c>
      <c r="I31" s="71"/>
      <c r="K31" s="18"/>
      <c r="L31" s="17"/>
      <c r="M31" s="17"/>
      <c r="N31" s="16"/>
    </row>
    <row r="32" spans="1:17" ht="15.75" customHeight="1" x14ac:dyDescent="0.2">
      <c r="B32" s="61"/>
      <c r="C32" s="14"/>
      <c r="D32" s="14"/>
      <c r="E32" s="14"/>
      <c r="F32" s="14"/>
      <c r="G32" s="14"/>
      <c r="H32" s="66"/>
      <c r="I32" s="72">
        <f>I30+7</f>
        <v>45872</v>
      </c>
      <c r="K32" s="13">
        <f>SUM(B32:H32)</f>
        <v>0</v>
      </c>
      <c r="L32" s="12">
        <f>IF(K32&gt;40,40,K32)</f>
        <v>0</v>
      </c>
      <c r="M32" s="12">
        <f>IF(K32&gt;40,K32-40, 0)</f>
        <v>0</v>
      </c>
      <c r="N32" s="11">
        <f>(L32*N8)+(M32*N9)</f>
        <v>0</v>
      </c>
    </row>
    <row r="33" spans="1:17" ht="11.25" customHeight="1" x14ac:dyDescent="0.2">
      <c r="B33" s="62">
        <f>I34-6</f>
        <v>45873</v>
      </c>
      <c r="C33" s="19">
        <f>I34-5</f>
        <v>45874</v>
      </c>
      <c r="D33" s="19">
        <f>I34-4</f>
        <v>45875</v>
      </c>
      <c r="E33" s="19">
        <f>I34-3</f>
        <v>45876</v>
      </c>
      <c r="F33" s="19">
        <f>I34-2</f>
        <v>45877</v>
      </c>
      <c r="G33" s="19">
        <f>I34-1</f>
        <v>45878</v>
      </c>
      <c r="H33" s="67">
        <f>I34</f>
        <v>45879</v>
      </c>
      <c r="I33" s="71"/>
      <c r="K33" s="18"/>
      <c r="L33" s="17"/>
      <c r="M33" s="17"/>
      <c r="N33" s="16"/>
    </row>
    <row r="34" spans="1:17" ht="15.75" customHeight="1" x14ac:dyDescent="0.2">
      <c r="A34" s="15"/>
      <c r="B34" s="61"/>
      <c r="C34" s="14"/>
      <c r="D34" s="14"/>
      <c r="E34" s="14"/>
      <c r="F34" s="14"/>
      <c r="G34" s="14"/>
      <c r="H34" s="66"/>
      <c r="I34" s="72">
        <f>I32+7</f>
        <v>45879</v>
      </c>
      <c r="K34" s="13">
        <f>SUM(B34:H34)</f>
        <v>0</v>
      </c>
      <c r="L34" s="12">
        <f>IF(K34&gt;40,40,K34)</f>
        <v>0</v>
      </c>
      <c r="M34" s="12">
        <f>IF(K34&gt;40,K34-40, 0)</f>
        <v>0</v>
      </c>
      <c r="N34" s="11">
        <f>(L34*N8)+(M34*N9)</f>
        <v>0</v>
      </c>
    </row>
    <row r="35" spans="1:17" ht="11.25" customHeight="1" x14ac:dyDescent="0.2">
      <c r="A35" s="15"/>
      <c r="B35" s="62">
        <f>I36-6</f>
        <v>45880</v>
      </c>
      <c r="C35" s="19">
        <f>I36-5</f>
        <v>45881</v>
      </c>
      <c r="D35" s="19">
        <f>I36-4</f>
        <v>45882</v>
      </c>
      <c r="E35" s="19">
        <f>I36-3</f>
        <v>45883</v>
      </c>
      <c r="F35" s="19">
        <f>I36-2</f>
        <v>45884</v>
      </c>
      <c r="G35" s="19">
        <f>I36-1</f>
        <v>45885</v>
      </c>
      <c r="H35" s="67">
        <f>I36</f>
        <v>45886</v>
      </c>
      <c r="I35" s="74"/>
      <c r="K35" s="18"/>
      <c r="L35" s="17"/>
      <c r="M35" s="17"/>
      <c r="N35" s="16"/>
    </row>
    <row r="36" spans="1:17" ht="15.75" customHeight="1" x14ac:dyDescent="0.2">
      <c r="A36" s="20"/>
      <c r="B36" s="61"/>
      <c r="C36" s="14"/>
      <c r="D36" s="14"/>
      <c r="E36" s="14"/>
      <c r="F36" s="14"/>
      <c r="G36" s="14"/>
      <c r="H36" s="66"/>
      <c r="I36" s="72">
        <f>I34+7</f>
        <v>45886</v>
      </c>
      <c r="K36" s="13">
        <f>SUM(B36:H36)</f>
        <v>0</v>
      </c>
      <c r="L36" s="12">
        <f>IF(K36&gt;40,40,K36)</f>
        <v>0</v>
      </c>
      <c r="M36" s="12">
        <f>IF(K36&gt;40,K36-40, 0)</f>
        <v>0</v>
      </c>
      <c r="N36" s="11">
        <f>(L36*N8)+(M36*N9)</f>
        <v>0</v>
      </c>
    </row>
    <row r="37" spans="1:17" ht="11.25" customHeight="1" x14ac:dyDescent="0.2">
      <c r="A37" s="20"/>
      <c r="B37" s="62">
        <f>I38-6</f>
        <v>45887</v>
      </c>
      <c r="C37" s="19">
        <f>I38-5</f>
        <v>45888</v>
      </c>
      <c r="D37" s="19">
        <f>I38-4</f>
        <v>45889</v>
      </c>
      <c r="E37" s="19">
        <f>I38-3</f>
        <v>45890</v>
      </c>
      <c r="F37" s="19">
        <f>I38-2</f>
        <v>45891</v>
      </c>
      <c r="G37" s="19">
        <f>I38-1</f>
        <v>45892</v>
      </c>
      <c r="H37" s="67">
        <f>I38</f>
        <v>45893</v>
      </c>
      <c r="I37" s="71"/>
      <c r="K37" s="18"/>
      <c r="L37" s="17"/>
      <c r="M37" s="17"/>
      <c r="N37" s="16"/>
    </row>
    <row r="38" spans="1:17" ht="15.75" customHeight="1" thickBot="1" x14ac:dyDescent="0.25">
      <c r="A38" s="15"/>
      <c r="B38" s="63"/>
      <c r="C38" s="64"/>
      <c r="D38" s="64"/>
      <c r="E38" s="64"/>
      <c r="F38" s="64"/>
      <c r="G38" s="64"/>
      <c r="H38" s="76"/>
      <c r="I38" s="75">
        <f>I36+7</f>
        <v>45893</v>
      </c>
      <c r="K38" s="13">
        <f>SUM(B38:H38)</f>
        <v>0</v>
      </c>
      <c r="L38" s="12">
        <f>IF(K38&gt;40,40,K38)</f>
        <v>0</v>
      </c>
      <c r="M38" s="12">
        <f>IF(K38&gt;40,K38-40, 0)</f>
        <v>0</v>
      </c>
      <c r="N38" s="11">
        <f>(L38*N8)+(M38*N9)</f>
        <v>0</v>
      </c>
    </row>
    <row r="39" spans="1:17" ht="11.25" customHeight="1" thickBot="1" x14ac:dyDescent="0.25">
      <c r="A39" s="15"/>
      <c r="K39" s="10"/>
      <c r="L39" s="9"/>
      <c r="M39" s="9"/>
      <c r="N39" s="8"/>
    </row>
    <row r="40" spans="1:17" ht="15.75" customHeight="1" thickBot="1" x14ac:dyDescent="0.25">
      <c r="B40" s="7" t="s">
        <v>9</v>
      </c>
      <c r="K40" s="53" t="s">
        <v>8</v>
      </c>
      <c r="L40" s="90"/>
      <c r="M40" s="90"/>
      <c r="N40" s="6">
        <f>SUM(N16:N38)</f>
        <v>0</v>
      </c>
    </row>
    <row r="41" spans="1:17" ht="15.75" customHeight="1" x14ac:dyDescent="0.2">
      <c r="K41" s="54" t="s">
        <v>7</v>
      </c>
      <c r="L41" s="54"/>
      <c r="M41" s="54"/>
      <c r="N41" s="5">
        <f>N10-N40</f>
        <v>0</v>
      </c>
      <c r="O41" s="91"/>
      <c r="P41" s="91"/>
      <c r="Q41" s="5"/>
    </row>
    <row r="42" spans="1:17" ht="15.75" customHeight="1" x14ac:dyDescent="0.2">
      <c r="B42" s="4"/>
      <c r="C42" s="4"/>
      <c r="E42" s="4"/>
      <c r="F42" s="4"/>
      <c r="H42" s="4"/>
      <c r="I42" s="4"/>
    </row>
    <row r="43" spans="1:17" ht="15.75" customHeight="1" x14ac:dyDescent="0.2">
      <c r="B43" s="2" t="s">
        <v>6</v>
      </c>
      <c r="E43" s="2" t="s">
        <v>6</v>
      </c>
      <c r="H43" s="3" t="s">
        <v>6</v>
      </c>
    </row>
    <row r="44" spans="1:17" ht="15.75" customHeight="1" x14ac:dyDescent="0.2">
      <c r="B44" s="3" t="s">
        <v>35</v>
      </c>
      <c r="E44" s="3" t="s">
        <v>5</v>
      </c>
      <c r="H44" s="3" t="s">
        <v>4</v>
      </c>
      <c r="K44" s="2" t="s">
        <v>1</v>
      </c>
      <c r="M44" s="1" t="b">
        <v>0</v>
      </c>
      <c r="N44" s="81"/>
    </row>
    <row r="45" spans="1:17" ht="15.75" customHeight="1" x14ac:dyDescent="0.2">
      <c r="B45" s="3" t="s">
        <v>3</v>
      </c>
      <c r="K45" s="2" t="s">
        <v>0</v>
      </c>
      <c r="M45" s="1" t="b">
        <v>0</v>
      </c>
      <c r="N45" s="81"/>
    </row>
    <row r="46" spans="1:17" ht="15.75" customHeight="1" x14ac:dyDescent="0.2">
      <c r="B46" s="4"/>
      <c r="C46" s="4"/>
      <c r="E46" s="4"/>
      <c r="F46" s="4"/>
      <c r="H46" s="4"/>
      <c r="I46" s="4"/>
      <c r="N46" s="81"/>
    </row>
    <row r="47" spans="1:17" ht="15.75" customHeight="1" x14ac:dyDescent="0.2">
      <c r="B47" s="3" t="s">
        <v>2</v>
      </c>
      <c r="E47" s="3" t="s">
        <v>2</v>
      </c>
      <c r="H47" s="3" t="s">
        <v>2</v>
      </c>
      <c r="K47" s="81"/>
      <c r="L47" s="81"/>
      <c r="M47" s="81"/>
      <c r="N47" s="81"/>
    </row>
  </sheetData>
  <mergeCells count="19">
    <mergeCell ref="K40:M40"/>
    <mergeCell ref="H8:I8"/>
    <mergeCell ref="H9:I9"/>
    <mergeCell ref="H10:I10"/>
    <mergeCell ref="K13:K14"/>
    <mergeCell ref="L13:L14"/>
    <mergeCell ref="M13:M14"/>
    <mergeCell ref="N13:N14"/>
    <mergeCell ref="B2:I6"/>
    <mergeCell ref="B1:I1"/>
    <mergeCell ref="K2:N6"/>
    <mergeCell ref="K12:N12"/>
    <mergeCell ref="K41:M41"/>
    <mergeCell ref="C12:E12"/>
    <mergeCell ref="H11:I11"/>
    <mergeCell ref="C8:E8"/>
    <mergeCell ref="C9:E9"/>
    <mergeCell ref="C10:E10"/>
    <mergeCell ref="C11:E11"/>
  </mergeCells>
  <pageMargins left="0.25" right="0.25" top="0.75" bottom="0.75" header="0.3" footer="0.3"/>
  <pageSetup scale="75" orientation="landscape" r:id="rId1"/>
  <headerFooter alignWithMargins="0">
    <oddHeader>&amp;L&amp;G
&amp;C&amp;"Arial,Bold"Off Broadway Assistant Designer Work Plan&amp;R&amp;G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90931d-f517-479f-a0e5-4a1396653af6" xsi:nil="true"/>
    <lcf76f155ced4ddcb4097134ff3c332f xmlns="4cb7771a-0f3a-4815-bb0e-7a997926d4e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5ECC4E4C4B1F45982DCA98323191B2" ma:contentTypeVersion="15" ma:contentTypeDescription="Create a new document." ma:contentTypeScope="" ma:versionID="641cb64e58488151d5d6d23634e58acb">
  <xsd:schema xmlns:xsd="http://www.w3.org/2001/XMLSchema" xmlns:xs="http://www.w3.org/2001/XMLSchema" xmlns:p="http://schemas.microsoft.com/office/2006/metadata/properties" xmlns:ns2="4cb7771a-0f3a-4815-bb0e-7a997926d4e1" xmlns:ns3="d290931d-f517-479f-a0e5-4a1396653af6" targetNamespace="http://schemas.microsoft.com/office/2006/metadata/properties" ma:root="true" ma:fieldsID="37e9a680b8913c1899372dac8c478b1b" ns2:_="" ns3:_="">
    <xsd:import namespace="4cb7771a-0f3a-4815-bb0e-7a997926d4e1"/>
    <xsd:import namespace="d290931d-f517-479f-a0e5-4a1396653a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b7771a-0f3a-4815-bb0e-7a997926d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7bf3736-e7d7-4697-83c2-58733bb839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0931d-f517-479f-a0e5-4a1396653a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f83cb89-27c2-4a5e-906d-e634f2e8ef21}" ma:internalName="TaxCatchAll" ma:showField="CatchAllData" ma:web="d290931d-f517-479f-a0e5-4a1396653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BD3135-BDD2-47A7-9264-A7BCE9807CF1}">
  <ds:schemaRefs>
    <ds:schemaRef ds:uri="http://schemas.microsoft.com/office/2006/metadata/properties"/>
    <ds:schemaRef ds:uri="http://schemas.microsoft.com/office/infopath/2007/PartnerControls"/>
    <ds:schemaRef ds:uri="d290931d-f517-479f-a0e5-4a1396653af6"/>
    <ds:schemaRef ds:uri="4cb7771a-0f3a-4815-bb0e-7a997926d4e1"/>
  </ds:schemaRefs>
</ds:datastoreItem>
</file>

<file path=customXml/itemProps2.xml><?xml version="1.0" encoding="utf-8"?>
<ds:datastoreItem xmlns:ds="http://schemas.openxmlformats.org/officeDocument/2006/customXml" ds:itemID="{6419FEB3-5949-4B6C-8084-8A413A4B8341}">
  <ds:schemaRefs>
    <ds:schemaRef ds:uri="http://schemas.microsoft.com/sharepoint/v3/contenttype/forms"/>
  </ds:schemaRefs>
</ds:datastoreItem>
</file>

<file path=customXml/itemProps3.xml><?xml version="1.0" encoding="utf-8"?>
<ds:datastoreItem xmlns:ds="http://schemas.openxmlformats.org/officeDocument/2006/customXml" ds:itemID="{CDB099BA-A8B2-4088-9C6A-F98BA762B7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 Plan Draft v. 2</vt:lpstr>
      <vt:lpstr>'Work Plan Draft v.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Gozzo</dc:creator>
  <cp:lastModifiedBy>Teresa Gozzo</cp:lastModifiedBy>
  <cp:lastPrinted>2025-06-23T18:51:38Z</cp:lastPrinted>
  <dcterms:created xsi:type="dcterms:W3CDTF">2025-06-10T14:34:42Z</dcterms:created>
  <dcterms:modified xsi:type="dcterms:W3CDTF">2025-06-23T18:51:48Z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0x010100005ECC4E4C4B1F45982DCA98323191B2</vt:lpwstr>
  </property>
  <property fmtid="{D5CDD505-2E9C-101B-9397-08002B2CF9AE}" pid="3" name="MediaServiceImageTags">
    <vt:lpwstr/>
  </property>
</Properties>
</file>